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I:\FINANZAS\FINANZAS\Sistema información Financiera\2022\4TO TRIMESTRE\trabajados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5" yWindow="-105" windowWidth="23250" windowHeight="12570"/>
  </bookViews>
  <sheets>
    <sheet name="EAI_DET" sheetId="1" r:id="rId1"/>
  </sheets>
  <definedNames>
    <definedName name="_xlnm.Print_Area" localSheetId="0">EAI_DET!$A$1:$I$91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H48" i="1" l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F17" i="1"/>
  <c r="F43" i="1" s="1"/>
  <c r="D17" i="1"/>
  <c r="D43" i="1" s="1"/>
  <c r="D73" i="1" s="1"/>
  <c r="C17" i="1"/>
  <c r="C43" i="1" s="1"/>
  <c r="F73" i="1" l="1"/>
  <c r="G73" i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<sst xmlns="http://schemas.openxmlformats.org/spreadsheetml/2006/main" count="81" uniqueCount="81">
  <si>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</si>
  <si>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</si>
  <si>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</si>
  <si>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</si>
  <si>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</si>
  <si>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</si>
  <si>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</si>
  <si>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</si>
  <si>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</si>
  <si>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</si>
  <si>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</si>
  <si>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</si>
  <si>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</si>
  <si>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</si>
  <si>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</si>
  <si>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</si>
  <si>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</si>
  <si>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</si>
  <si>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</si>
  <si>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</si>
  <si>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</si>
  <si>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</si>
  <si>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</si>
  <si>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</si>
  <si>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</si>
  <si>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</si>
  <si>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</si>
  <si>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</si>
  <si>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</si>
  <si>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</si>
  <si>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</si>
  <si>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</si>
  <si>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</si>
  <si>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</si>
  <si>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</si>
  <si>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</si>
  <si>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</si>
  <si>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</si>
  <si>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</si>
  <si>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</si>
  <si>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</si>
  <si>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</si>
  <si>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</si>
  <si>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</si>
  <si>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</si>
  <si>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</si>
  <si>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</si>
  <si>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</si>
  <si>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</si>
  <si>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</si>
  <si>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</si>
  <si>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</si>
  <si>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</si>
  <si>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</si>
  <si>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</si>
  <si>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</si>
  <si>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</si>
  <si>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</si>
  <si>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</si>
  <si>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</si>
  <si>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</si>
  <si>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</si>
  <si>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</si>
  <si>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</si>
  <si>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</si>
  <si>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</si>
  <si>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</si>
  <si>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</si>
  <si>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</si>
  <si>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</si>
  <si>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</si>
  <si>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</si>
  <si>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</si>
  <si>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</si>
  <si>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</si>
  <si>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Universidad Tecnológica de Parral</t>
  </si>
  <si>
    <t xml:space="preserve">                    Rectora</t>
  </si>
  <si>
    <t>Dra. Anna Elizabeth Chávez Mata</t>
  </si>
  <si>
    <t>Lic. Obed Puentes Parra</t>
  </si>
  <si>
    <t xml:space="preserve">          Subdirector Administrativo</t>
  </si>
  <si>
    <t>Del 01 de enero al 31 de diciembre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</si>
</sst>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view="pageBreakPreview" topLeftCell="A61" zoomScale="88" zoomScaleNormal="90" workbookViewId="0">
      <selection activeCell="G71" sqref="G71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80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4573109.5199999996</v>
      </c>
      <c r="D16" s="25">
        <v>1183319.21</v>
      </c>
      <c r="E16" s="27">
        <f t="shared" si="0"/>
        <v>5756428.7299999995</v>
      </c>
      <c r="F16" s="25">
        <v>5756428.7299999995</v>
      </c>
      <c r="G16" s="25">
        <v>5756428.7299999995</v>
      </c>
      <c r="H16" s="34">
        <f t="shared" si="1"/>
        <v>1183319.21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23003796.600000001</v>
      </c>
      <c r="D36" s="25">
        <v>7098888.4000000004</v>
      </c>
      <c r="E36" s="30">
        <f t="shared" si="3"/>
        <v>30102685</v>
      </c>
      <c r="F36" s="25">
        <v>30102685</v>
      </c>
      <c r="G36" s="25">
        <v>29878077.600000001</v>
      </c>
      <c r="H36" s="27">
        <f t="shared" ref="H36:H41" si="7">SUM(G36-C36)</f>
        <v>6874281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27576906.120000001</v>
      </c>
      <c r="D43" s="59">
        <f t="shared" ref="D43:H43" si="10">SUM(D10:D17,D30,D36,D37,D39)</f>
        <v>8282207.6100000003</v>
      </c>
      <c r="E43" s="39">
        <f t="shared" si="10"/>
        <v>35859113.729999997</v>
      </c>
      <c r="F43" s="59">
        <f t="shared" si="10"/>
        <v>35859113.729999997</v>
      </c>
      <c r="G43" s="59">
        <f t="shared" si="10"/>
        <v>35634506.329999998</v>
      </c>
      <c r="H43" s="39">
        <f t="shared" si="10"/>
        <v>8057600.21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4573109.5199999996</v>
      </c>
      <c r="D48" s="22">
        <f t="shared" ref="D48:G48" si="11">SUM(D49:D56)</f>
        <v>0</v>
      </c>
      <c r="E48" s="27">
        <f>SUM(E49:E56)</f>
        <v>4573109.5199999996</v>
      </c>
      <c r="F48" s="22">
        <f t="shared" si="11"/>
        <v>5756428.7299999995</v>
      </c>
      <c r="G48" s="22">
        <f t="shared" si="11"/>
        <v>5756428.7299999995</v>
      </c>
      <c r="H48" s="27">
        <f>SUM(H49:H56)</f>
        <v>1183319.21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4573109.5199999996</v>
      </c>
      <c r="D53" s="26">
        <v>0</v>
      </c>
      <c r="E53" s="30">
        <f t="shared" si="12"/>
        <v>4573109.5199999996</v>
      </c>
      <c r="F53" s="26">
        <v>5756428.7299999995</v>
      </c>
      <c r="G53" s="26">
        <v>5756428.7299999995</v>
      </c>
      <c r="H53" s="30">
        <f t="shared" si="13"/>
        <v>1183319.21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4573109.5199999996</v>
      </c>
      <c r="D68" s="22">
        <f t="shared" ref="D68:G68" si="18">SUM(D48,D57,D62,D65,D66)</f>
        <v>0</v>
      </c>
      <c r="E68" s="27">
        <f t="shared" si="18"/>
        <v>4573109.5199999996</v>
      </c>
      <c r="F68" s="22">
        <f t="shared" si="18"/>
        <v>5756428.7299999995</v>
      </c>
      <c r="G68" s="22">
        <f t="shared" si="18"/>
        <v>5756428.7299999995</v>
      </c>
      <c r="H68" s="27">
        <f>SUM(H48,H57,H62,H65,H66)</f>
        <v>1183319.21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3182.93</v>
      </c>
      <c r="E70" s="27">
        <f t="shared" si="19"/>
        <v>3182.93</v>
      </c>
      <c r="F70" s="22">
        <f t="shared" si="19"/>
        <v>3182.93</v>
      </c>
      <c r="G70" s="22">
        <f t="shared" si="19"/>
        <v>3069.56</v>
      </c>
      <c r="H70" s="27">
        <f>H71</f>
        <v>3069.56</v>
      </c>
    </row>
    <row r="71" spans="2:8" x14ac:dyDescent="0.2">
      <c r="B71" s="9" t="s">
        <v>69</v>
      </c>
      <c r="C71" s="26">
        <v>0</v>
      </c>
      <c r="D71" s="26">
        <v>3182.93</v>
      </c>
      <c r="E71" s="26">
        <f t="shared" ref="E71" si="20">SUM(C71:D71)</f>
        <v>3182.93</v>
      </c>
      <c r="F71" s="26">
        <v>3182.93</v>
      </c>
      <c r="G71" s="26">
        <v>3069.56</v>
      </c>
      <c r="H71" s="26">
        <f>SUM(G71-C71)</f>
        <v>3069.56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32150015.640000001</v>
      </c>
      <c r="D73" s="22">
        <f t="shared" ref="D73:G73" si="21">SUM(D43,D68,D70)</f>
        <v>8285390.54</v>
      </c>
      <c r="E73" s="27">
        <f t="shared" si="21"/>
        <v>40435406.18</v>
      </c>
      <c r="F73" s="22">
        <f t="shared" si="21"/>
        <v>41618725.389999993</v>
      </c>
      <c r="G73" s="22">
        <f t="shared" si="21"/>
        <v>41394004.619999997</v>
      </c>
      <c r="H73" s="27">
        <f>SUM(H43,H68,H70)</f>
        <v>9243988.9800000004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6" s="37" customFormat="1" x14ac:dyDescent="0.2">
      <c r="B81" s="36"/>
    </row>
    <row r="82" spans="2:6" s="37" customFormat="1" x14ac:dyDescent="0.2">
      <c r="B82" s="36"/>
    </row>
    <row r="83" spans="2:6" s="37" customFormat="1" x14ac:dyDescent="0.2">
      <c r="B83" s="36"/>
    </row>
    <row r="84" spans="2:6" s="37" customFormat="1" x14ac:dyDescent="0.2">
      <c r="B84" s="36"/>
    </row>
    <row r="85" spans="2:6" s="37" customFormat="1" x14ac:dyDescent="0.2">
      <c r="B85" s="36"/>
    </row>
    <row r="86" spans="2:6" s="37" customFormat="1" x14ac:dyDescent="0.2">
      <c r="B86" s="36"/>
    </row>
    <row r="87" spans="2:6" s="37" customFormat="1" x14ac:dyDescent="0.2">
      <c r="B87" s="36" t="s">
        <v>77</v>
      </c>
      <c r="F87" s="37" t="s">
        <v>78</v>
      </c>
    </row>
    <row r="88" spans="2:6" s="37" customFormat="1" x14ac:dyDescent="0.2">
      <c r="B88" s="36" t="s">
        <v>76</v>
      </c>
      <c r="F88" s="37" t="s">
        <v>79</v>
      </c>
    </row>
    <row r="89" spans="2:6" s="37" customFormat="1" x14ac:dyDescent="0.2">
      <c r="B89" s="36"/>
    </row>
    <row r="90" spans="2:6" s="37" customFormat="1" x14ac:dyDescent="0.2">
      <c r="B90" s="36"/>
    </row>
    <row r="91" spans="2:6" s="37" customFormat="1" x14ac:dyDescent="0.2">
      <c r="B91" s="36"/>
    </row>
    <row r="92" spans="2:6" s="37" customFormat="1" x14ac:dyDescent="0.2">
      <c r="B92" s="36"/>
    </row>
    <row r="93" spans="2:6" s="37" customFormat="1" x14ac:dyDescent="0.2">
      <c r="B93" s="36"/>
    </row>
    <row r="94" spans="2:6" s="37" customFormat="1" x14ac:dyDescent="0.2">
      <c r="B94" s="36"/>
    </row>
    <row r="95" spans="2:6" s="37" customFormat="1" x14ac:dyDescent="0.2">
      <c r="B95" s="36"/>
    </row>
    <row r="96" spans="2:6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54" orientation="portrait" r:id="rId1"/>
  <rowBreaks count="1" manualBreakCount="1">
    <brk id="9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</cp:lastModifiedBy>
  <cp:lastPrinted>2023-01-26T22:50:44Z</cp:lastPrinted>
  <dcterms:created xsi:type="dcterms:W3CDTF">2020-01-08T20:55:35Z</dcterms:created>
  <dcterms:modified xsi:type="dcterms:W3CDTF">2023-01-26T22:53:45Z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125cf498-8101-44d2-b9ea-f4426c4b2e65</vt:lpwstr>
  </property>
</Properties>
</file>